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38382F9-47C8-4EA6-8847-2B76D32BE3A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C9" i="1" l="1"/>
  <c r="C31" i="1" l="1"/>
  <c r="B37" i="1"/>
  <c r="C14" i="1" l="1"/>
  <c r="B14" i="1" l="1"/>
  <c r="B9" i="1"/>
  <c r="D15" i="1" l="1"/>
  <c r="D22" i="1" l="1"/>
  <c r="D23" i="1" l="1"/>
  <c r="D24" i="1"/>
  <c r="D25" i="1"/>
  <c r="D26" i="1"/>
  <c r="D27" i="1"/>
  <c r="D28" i="1"/>
  <c r="D29" i="1"/>
  <c r="D30" i="1"/>
  <c r="D10" i="1"/>
  <c r="D16" i="1"/>
  <c r="C18" i="1"/>
  <c r="D37" i="1" l="1"/>
  <c r="C35" i="1"/>
  <c r="D31" i="1"/>
  <c r="D14" i="1"/>
  <c r="D9" i="1"/>
  <c r="B18" i="1"/>
  <c r="D18" i="1" l="1"/>
  <c r="B36" i="1"/>
  <c r="B35" i="1"/>
  <c r="D36" i="1" l="1"/>
</calcChain>
</file>

<file path=xl/sharedStrings.xml><?xml version="1.0" encoding="utf-8"?>
<sst xmlns="http://schemas.openxmlformats.org/spreadsheetml/2006/main" count="46" uniqueCount="40">
  <si>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</si>
  <si>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</si>
  <si>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</si>
  <si>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>Наименование доходных источников местного бюджета МО г.Петергоф</t>
  </si>
  <si>
    <t>% исполнения бюджетных назначений</t>
  </si>
  <si>
    <t>2. Безвозмездные поступления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</si>
  <si>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</si>
  <si>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</si>
  <si>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</si>
  <si>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</si>
  <si>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</si>
  <si>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</si>
  <si>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</si>
  <si>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</si>
  <si>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</si>
  <si>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</si>
  <si>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</si>
  <si>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</si>
  <si>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</si>
  <si>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</si>
  <si>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</si>
  <si>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</si>
  <si>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</si>
  <si>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</si>
  <si>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Штрафы, санкции, возмещение ущерба</t>
  </si>
  <si>
    <t>Приложение №3</t>
  </si>
  <si>
    <t xml:space="preserve">             Дотации</t>
  </si>
  <si>
    <t xml:space="preserve">из них: Налоги на доходы с физических лиц </t>
  </si>
  <si>
    <t xml:space="preserve">               Доходы от оказания платных услуг и компесации затрат государства</t>
  </si>
  <si>
    <t xml:space="preserve">3. Исполнение местного бюджета МО г.Петергоф по источникам  </t>
  </si>
  <si>
    <t xml:space="preserve">2. Исполнение расходов местного бюджета МО г.Петергоф  </t>
  </si>
  <si>
    <t xml:space="preserve">1. Исполнение доходов местного бюджета МО г.Петергоф </t>
  </si>
  <si>
    <t>Петергоф за I полугодие 2022 года</t>
  </si>
  <si>
    <t>по состоянию на 1 июля2022 года</t>
  </si>
  <si>
    <r>
      <t xml:space="preserve">Утверждено по бюджету на 01.07.2022,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</si>
  <si>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01.07.2022,
</t>
    </r>
    <r>
      <rPr>
        <sz val="10"/>
        <rFont val="Times New Roman"/>
        <family val="1"/>
        <charset val="204"/>
      </rPr>
      <t>тыс.руб.</t>
    </r>
  </si>
  <si>
    <t xml:space="preserve">             по состоянию на 1 июля 2022 года</t>
  </si>
  <si>
    <t>финансирования дефицита по состоянию на 1 июля 2022 года</t>
  </si>
  <si>
    <t>Прочие неналоговые доходы</t>
  </si>
  <si>
    <t>от "19" июля 2022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</si>
</sst>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₽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vertical="justify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10" fontId="10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right" wrapText="1"/>
    </xf>
    <xf numFmtId="166" fontId="10" fillId="0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="85" zoomScaleNormal="85" workbookViewId="0">
      <selection activeCell="A3" sqref="A3:D3"/>
    </sheetView>
  </sheetViews>
  <sheetFormatPr defaultColWidth="9.109375" defaultRowHeight="13.8" x14ac:dyDescent="0.25"/>
  <cols>
    <col min="1" max="1" width="48.44140625" style="3" customWidth="1"/>
    <col min="2" max="2" width="21.21875" style="3" customWidth="1"/>
    <col min="3" max="3" width="17.21875" style="3" customWidth="1"/>
    <col min="4" max="4" width="17.88671875" style="3" customWidth="1"/>
    <col min="5" max="5" width="15.6640625" style="3" customWidth="1"/>
    <col min="6" max="254" width="9.109375" style="3"/>
    <col min="255" max="255" width="9.33203125" style="3" customWidth="1"/>
    <col min="256" max="256" width="27.44140625" style="3" customWidth="1"/>
    <col min="257" max="257" width="49.5546875" style="3" customWidth="1"/>
    <col min="258" max="258" width="13.109375" style="3" customWidth="1"/>
    <col min="259" max="260" width="11.88671875" style="3" customWidth="1"/>
    <col min="261" max="510" width="9.109375" style="3"/>
    <col min="511" max="511" width="9.33203125" style="3" customWidth="1"/>
    <col min="512" max="512" width="27.44140625" style="3" customWidth="1"/>
    <col min="513" max="513" width="49.5546875" style="3" customWidth="1"/>
    <col min="514" max="514" width="13.109375" style="3" customWidth="1"/>
    <col min="515" max="516" width="11.88671875" style="3" customWidth="1"/>
    <col min="517" max="766" width="9.109375" style="3"/>
    <col min="767" max="767" width="9.33203125" style="3" customWidth="1"/>
    <col min="768" max="768" width="27.44140625" style="3" customWidth="1"/>
    <col min="769" max="769" width="49.5546875" style="3" customWidth="1"/>
    <col min="770" max="770" width="13.109375" style="3" customWidth="1"/>
    <col min="771" max="772" width="11.88671875" style="3" customWidth="1"/>
    <col min="773" max="1022" width="9.109375" style="3"/>
    <col min="1023" max="1023" width="9.33203125" style="3" customWidth="1"/>
    <col min="1024" max="1024" width="27.44140625" style="3" customWidth="1"/>
    <col min="1025" max="1025" width="49.5546875" style="3" customWidth="1"/>
    <col min="1026" max="1026" width="13.109375" style="3" customWidth="1"/>
    <col min="1027" max="1028" width="11.88671875" style="3" customWidth="1"/>
    <col min="1029" max="1278" width="9.109375" style="3"/>
    <col min="1279" max="1279" width="9.33203125" style="3" customWidth="1"/>
    <col min="1280" max="1280" width="27.44140625" style="3" customWidth="1"/>
    <col min="1281" max="1281" width="49.5546875" style="3" customWidth="1"/>
    <col min="1282" max="1282" width="13.109375" style="3" customWidth="1"/>
    <col min="1283" max="1284" width="11.88671875" style="3" customWidth="1"/>
    <col min="1285" max="1534" width="9.109375" style="3"/>
    <col min="1535" max="1535" width="9.33203125" style="3" customWidth="1"/>
    <col min="1536" max="1536" width="27.44140625" style="3" customWidth="1"/>
    <col min="1537" max="1537" width="49.5546875" style="3" customWidth="1"/>
    <col min="1538" max="1538" width="13.109375" style="3" customWidth="1"/>
    <col min="1539" max="1540" width="11.88671875" style="3" customWidth="1"/>
    <col min="1541" max="1790" width="9.109375" style="3"/>
    <col min="1791" max="1791" width="9.33203125" style="3" customWidth="1"/>
    <col min="1792" max="1792" width="27.44140625" style="3" customWidth="1"/>
    <col min="1793" max="1793" width="49.5546875" style="3" customWidth="1"/>
    <col min="1794" max="1794" width="13.109375" style="3" customWidth="1"/>
    <col min="1795" max="1796" width="11.88671875" style="3" customWidth="1"/>
    <col min="1797" max="2046" width="9.109375" style="3"/>
    <col min="2047" max="2047" width="9.33203125" style="3" customWidth="1"/>
    <col min="2048" max="2048" width="27.44140625" style="3" customWidth="1"/>
    <col min="2049" max="2049" width="49.5546875" style="3" customWidth="1"/>
    <col min="2050" max="2050" width="13.109375" style="3" customWidth="1"/>
    <col min="2051" max="2052" width="11.88671875" style="3" customWidth="1"/>
    <col min="2053" max="2302" width="9.109375" style="3"/>
    <col min="2303" max="2303" width="9.33203125" style="3" customWidth="1"/>
    <col min="2304" max="2304" width="27.44140625" style="3" customWidth="1"/>
    <col min="2305" max="2305" width="49.5546875" style="3" customWidth="1"/>
    <col min="2306" max="2306" width="13.109375" style="3" customWidth="1"/>
    <col min="2307" max="2308" width="11.88671875" style="3" customWidth="1"/>
    <col min="2309" max="2558" width="9.109375" style="3"/>
    <col min="2559" max="2559" width="9.33203125" style="3" customWidth="1"/>
    <col min="2560" max="2560" width="27.44140625" style="3" customWidth="1"/>
    <col min="2561" max="2561" width="49.5546875" style="3" customWidth="1"/>
    <col min="2562" max="2562" width="13.109375" style="3" customWidth="1"/>
    <col min="2563" max="2564" width="11.88671875" style="3" customWidth="1"/>
    <col min="2565" max="2814" width="9.109375" style="3"/>
    <col min="2815" max="2815" width="9.33203125" style="3" customWidth="1"/>
    <col min="2816" max="2816" width="27.44140625" style="3" customWidth="1"/>
    <col min="2817" max="2817" width="49.5546875" style="3" customWidth="1"/>
    <col min="2818" max="2818" width="13.109375" style="3" customWidth="1"/>
    <col min="2819" max="2820" width="11.88671875" style="3" customWidth="1"/>
    <col min="2821" max="3070" width="9.109375" style="3"/>
    <col min="3071" max="3071" width="9.33203125" style="3" customWidth="1"/>
    <col min="3072" max="3072" width="27.44140625" style="3" customWidth="1"/>
    <col min="3073" max="3073" width="49.5546875" style="3" customWidth="1"/>
    <col min="3074" max="3074" width="13.109375" style="3" customWidth="1"/>
    <col min="3075" max="3076" width="11.88671875" style="3" customWidth="1"/>
    <col min="3077" max="3326" width="9.109375" style="3"/>
    <col min="3327" max="3327" width="9.33203125" style="3" customWidth="1"/>
    <col min="3328" max="3328" width="27.44140625" style="3" customWidth="1"/>
    <col min="3329" max="3329" width="49.5546875" style="3" customWidth="1"/>
    <col min="3330" max="3330" width="13.109375" style="3" customWidth="1"/>
    <col min="3331" max="3332" width="11.88671875" style="3" customWidth="1"/>
    <col min="3333" max="3582" width="9.109375" style="3"/>
    <col min="3583" max="3583" width="9.33203125" style="3" customWidth="1"/>
    <col min="3584" max="3584" width="27.44140625" style="3" customWidth="1"/>
    <col min="3585" max="3585" width="49.5546875" style="3" customWidth="1"/>
    <col min="3586" max="3586" width="13.109375" style="3" customWidth="1"/>
    <col min="3587" max="3588" width="11.88671875" style="3" customWidth="1"/>
    <col min="3589" max="3838" width="9.109375" style="3"/>
    <col min="3839" max="3839" width="9.33203125" style="3" customWidth="1"/>
    <col min="3840" max="3840" width="27.44140625" style="3" customWidth="1"/>
    <col min="3841" max="3841" width="49.5546875" style="3" customWidth="1"/>
    <col min="3842" max="3842" width="13.109375" style="3" customWidth="1"/>
    <col min="3843" max="3844" width="11.88671875" style="3" customWidth="1"/>
    <col min="3845" max="4094" width="9.109375" style="3"/>
    <col min="4095" max="4095" width="9.33203125" style="3" customWidth="1"/>
    <col min="4096" max="4096" width="27.44140625" style="3" customWidth="1"/>
    <col min="4097" max="4097" width="49.5546875" style="3" customWidth="1"/>
    <col min="4098" max="4098" width="13.109375" style="3" customWidth="1"/>
    <col min="4099" max="4100" width="11.88671875" style="3" customWidth="1"/>
    <col min="4101" max="4350" width="9.109375" style="3"/>
    <col min="4351" max="4351" width="9.33203125" style="3" customWidth="1"/>
    <col min="4352" max="4352" width="27.44140625" style="3" customWidth="1"/>
    <col min="4353" max="4353" width="49.5546875" style="3" customWidth="1"/>
    <col min="4354" max="4354" width="13.109375" style="3" customWidth="1"/>
    <col min="4355" max="4356" width="11.88671875" style="3" customWidth="1"/>
    <col min="4357" max="4606" width="9.109375" style="3"/>
    <col min="4607" max="4607" width="9.33203125" style="3" customWidth="1"/>
    <col min="4608" max="4608" width="27.44140625" style="3" customWidth="1"/>
    <col min="4609" max="4609" width="49.5546875" style="3" customWidth="1"/>
    <col min="4610" max="4610" width="13.109375" style="3" customWidth="1"/>
    <col min="4611" max="4612" width="11.88671875" style="3" customWidth="1"/>
    <col min="4613" max="4862" width="9.109375" style="3"/>
    <col min="4863" max="4863" width="9.33203125" style="3" customWidth="1"/>
    <col min="4864" max="4864" width="27.44140625" style="3" customWidth="1"/>
    <col min="4865" max="4865" width="49.5546875" style="3" customWidth="1"/>
    <col min="4866" max="4866" width="13.109375" style="3" customWidth="1"/>
    <col min="4867" max="4868" width="11.88671875" style="3" customWidth="1"/>
    <col min="4869" max="5118" width="9.109375" style="3"/>
    <col min="5119" max="5119" width="9.33203125" style="3" customWidth="1"/>
    <col min="5120" max="5120" width="27.44140625" style="3" customWidth="1"/>
    <col min="5121" max="5121" width="49.5546875" style="3" customWidth="1"/>
    <col min="5122" max="5122" width="13.109375" style="3" customWidth="1"/>
    <col min="5123" max="5124" width="11.88671875" style="3" customWidth="1"/>
    <col min="5125" max="5374" width="9.109375" style="3"/>
    <col min="5375" max="5375" width="9.33203125" style="3" customWidth="1"/>
    <col min="5376" max="5376" width="27.44140625" style="3" customWidth="1"/>
    <col min="5377" max="5377" width="49.5546875" style="3" customWidth="1"/>
    <col min="5378" max="5378" width="13.109375" style="3" customWidth="1"/>
    <col min="5379" max="5380" width="11.88671875" style="3" customWidth="1"/>
    <col min="5381" max="5630" width="9.109375" style="3"/>
    <col min="5631" max="5631" width="9.33203125" style="3" customWidth="1"/>
    <col min="5632" max="5632" width="27.44140625" style="3" customWidth="1"/>
    <col min="5633" max="5633" width="49.5546875" style="3" customWidth="1"/>
    <col min="5634" max="5634" width="13.109375" style="3" customWidth="1"/>
    <col min="5635" max="5636" width="11.88671875" style="3" customWidth="1"/>
    <col min="5637" max="5886" width="9.109375" style="3"/>
    <col min="5887" max="5887" width="9.33203125" style="3" customWidth="1"/>
    <col min="5888" max="5888" width="27.44140625" style="3" customWidth="1"/>
    <col min="5889" max="5889" width="49.5546875" style="3" customWidth="1"/>
    <col min="5890" max="5890" width="13.109375" style="3" customWidth="1"/>
    <col min="5891" max="5892" width="11.88671875" style="3" customWidth="1"/>
    <col min="5893" max="6142" width="9.109375" style="3"/>
    <col min="6143" max="6143" width="9.33203125" style="3" customWidth="1"/>
    <col min="6144" max="6144" width="27.44140625" style="3" customWidth="1"/>
    <col min="6145" max="6145" width="49.5546875" style="3" customWidth="1"/>
    <col min="6146" max="6146" width="13.109375" style="3" customWidth="1"/>
    <col min="6147" max="6148" width="11.88671875" style="3" customWidth="1"/>
    <col min="6149" max="6398" width="9.109375" style="3"/>
    <col min="6399" max="6399" width="9.33203125" style="3" customWidth="1"/>
    <col min="6400" max="6400" width="27.44140625" style="3" customWidth="1"/>
    <col min="6401" max="6401" width="49.5546875" style="3" customWidth="1"/>
    <col min="6402" max="6402" width="13.109375" style="3" customWidth="1"/>
    <col min="6403" max="6404" width="11.88671875" style="3" customWidth="1"/>
    <col min="6405" max="6654" width="9.109375" style="3"/>
    <col min="6655" max="6655" width="9.33203125" style="3" customWidth="1"/>
    <col min="6656" max="6656" width="27.44140625" style="3" customWidth="1"/>
    <col min="6657" max="6657" width="49.5546875" style="3" customWidth="1"/>
    <col min="6658" max="6658" width="13.109375" style="3" customWidth="1"/>
    <col min="6659" max="6660" width="11.88671875" style="3" customWidth="1"/>
    <col min="6661" max="6910" width="9.109375" style="3"/>
    <col min="6911" max="6911" width="9.33203125" style="3" customWidth="1"/>
    <col min="6912" max="6912" width="27.44140625" style="3" customWidth="1"/>
    <col min="6913" max="6913" width="49.5546875" style="3" customWidth="1"/>
    <col min="6914" max="6914" width="13.109375" style="3" customWidth="1"/>
    <col min="6915" max="6916" width="11.88671875" style="3" customWidth="1"/>
    <col min="6917" max="7166" width="9.109375" style="3"/>
    <col min="7167" max="7167" width="9.33203125" style="3" customWidth="1"/>
    <col min="7168" max="7168" width="27.44140625" style="3" customWidth="1"/>
    <col min="7169" max="7169" width="49.5546875" style="3" customWidth="1"/>
    <col min="7170" max="7170" width="13.109375" style="3" customWidth="1"/>
    <col min="7171" max="7172" width="11.88671875" style="3" customWidth="1"/>
    <col min="7173" max="7422" width="9.109375" style="3"/>
    <col min="7423" max="7423" width="9.33203125" style="3" customWidth="1"/>
    <col min="7424" max="7424" width="27.44140625" style="3" customWidth="1"/>
    <col min="7425" max="7425" width="49.5546875" style="3" customWidth="1"/>
    <col min="7426" max="7426" width="13.109375" style="3" customWidth="1"/>
    <col min="7427" max="7428" width="11.88671875" style="3" customWidth="1"/>
    <col min="7429" max="7678" width="9.109375" style="3"/>
    <col min="7679" max="7679" width="9.33203125" style="3" customWidth="1"/>
    <col min="7680" max="7680" width="27.44140625" style="3" customWidth="1"/>
    <col min="7681" max="7681" width="49.5546875" style="3" customWidth="1"/>
    <col min="7682" max="7682" width="13.109375" style="3" customWidth="1"/>
    <col min="7683" max="7684" width="11.88671875" style="3" customWidth="1"/>
    <col min="7685" max="7934" width="9.109375" style="3"/>
    <col min="7935" max="7935" width="9.33203125" style="3" customWidth="1"/>
    <col min="7936" max="7936" width="27.44140625" style="3" customWidth="1"/>
    <col min="7937" max="7937" width="49.5546875" style="3" customWidth="1"/>
    <col min="7938" max="7938" width="13.109375" style="3" customWidth="1"/>
    <col min="7939" max="7940" width="11.88671875" style="3" customWidth="1"/>
    <col min="7941" max="8190" width="9.109375" style="3"/>
    <col min="8191" max="8191" width="9.33203125" style="3" customWidth="1"/>
    <col min="8192" max="8192" width="27.44140625" style="3" customWidth="1"/>
    <col min="8193" max="8193" width="49.5546875" style="3" customWidth="1"/>
    <col min="8194" max="8194" width="13.109375" style="3" customWidth="1"/>
    <col min="8195" max="8196" width="11.88671875" style="3" customWidth="1"/>
    <col min="8197" max="8446" width="9.109375" style="3"/>
    <col min="8447" max="8447" width="9.33203125" style="3" customWidth="1"/>
    <col min="8448" max="8448" width="27.44140625" style="3" customWidth="1"/>
    <col min="8449" max="8449" width="49.5546875" style="3" customWidth="1"/>
    <col min="8450" max="8450" width="13.109375" style="3" customWidth="1"/>
    <col min="8451" max="8452" width="11.88671875" style="3" customWidth="1"/>
    <col min="8453" max="8702" width="9.109375" style="3"/>
    <col min="8703" max="8703" width="9.33203125" style="3" customWidth="1"/>
    <col min="8704" max="8704" width="27.44140625" style="3" customWidth="1"/>
    <col min="8705" max="8705" width="49.5546875" style="3" customWidth="1"/>
    <col min="8706" max="8706" width="13.109375" style="3" customWidth="1"/>
    <col min="8707" max="8708" width="11.88671875" style="3" customWidth="1"/>
    <col min="8709" max="8958" width="9.109375" style="3"/>
    <col min="8959" max="8959" width="9.33203125" style="3" customWidth="1"/>
    <col min="8960" max="8960" width="27.44140625" style="3" customWidth="1"/>
    <col min="8961" max="8961" width="49.5546875" style="3" customWidth="1"/>
    <col min="8962" max="8962" width="13.109375" style="3" customWidth="1"/>
    <col min="8963" max="8964" width="11.88671875" style="3" customWidth="1"/>
    <col min="8965" max="9214" width="9.109375" style="3"/>
    <col min="9215" max="9215" width="9.33203125" style="3" customWidth="1"/>
    <col min="9216" max="9216" width="27.44140625" style="3" customWidth="1"/>
    <col min="9217" max="9217" width="49.5546875" style="3" customWidth="1"/>
    <col min="9218" max="9218" width="13.109375" style="3" customWidth="1"/>
    <col min="9219" max="9220" width="11.88671875" style="3" customWidth="1"/>
    <col min="9221" max="9470" width="9.109375" style="3"/>
    <col min="9471" max="9471" width="9.33203125" style="3" customWidth="1"/>
    <col min="9472" max="9472" width="27.44140625" style="3" customWidth="1"/>
    <col min="9473" max="9473" width="49.5546875" style="3" customWidth="1"/>
    <col min="9474" max="9474" width="13.109375" style="3" customWidth="1"/>
    <col min="9475" max="9476" width="11.88671875" style="3" customWidth="1"/>
    <col min="9477" max="9726" width="9.109375" style="3"/>
    <col min="9727" max="9727" width="9.33203125" style="3" customWidth="1"/>
    <col min="9728" max="9728" width="27.44140625" style="3" customWidth="1"/>
    <col min="9729" max="9729" width="49.5546875" style="3" customWidth="1"/>
    <col min="9730" max="9730" width="13.109375" style="3" customWidth="1"/>
    <col min="9731" max="9732" width="11.88671875" style="3" customWidth="1"/>
    <col min="9733" max="9982" width="9.109375" style="3"/>
    <col min="9983" max="9983" width="9.33203125" style="3" customWidth="1"/>
    <col min="9984" max="9984" width="27.44140625" style="3" customWidth="1"/>
    <col min="9985" max="9985" width="49.5546875" style="3" customWidth="1"/>
    <col min="9986" max="9986" width="13.109375" style="3" customWidth="1"/>
    <col min="9987" max="9988" width="11.88671875" style="3" customWidth="1"/>
    <col min="9989" max="10238" width="9.109375" style="3"/>
    <col min="10239" max="10239" width="9.33203125" style="3" customWidth="1"/>
    <col min="10240" max="10240" width="27.44140625" style="3" customWidth="1"/>
    <col min="10241" max="10241" width="49.5546875" style="3" customWidth="1"/>
    <col min="10242" max="10242" width="13.109375" style="3" customWidth="1"/>
    <col min="10243" max="10244" width="11.88671875" style="3" customWidth="1"/>
    <col min="10245" max="10494" width="9.109375" style="3"/>
    <col min="10495" max="10495" width="9.33203125" style="3" customWidth="1"/>
    <col min="10496" max="10496" width="27.44140625" style="3" customWidth="1"/>
    <col min="10497" max="10497" width="49.5546875" style="3" customWidth="1"/>
    <col min="10498" max="10498" width="13.109375" style="3" customWidth="1"/>
    <col min="10499" max="10500" width="11.88671875" style="3" customWidth="1"/>
    <col min="10501" max="10750" width="9.109375" style="3"/>
    <col min="10751" max="10751" width="9.33203125" style="3" customWidth="1"/>
    <col min="10752" max="10752" width="27.44140625" style="3" customWidth="1"/>
    <col min="10753" max="10753" width="49.5546875" style="3" customWidth="1"/>
    <col min="10754" max="10754" width="13.109375" style="3" customWidth="1"/>
    <col min="10755" max="10756" width="11.88671875" style="3" customWidth="1"/>
    <col min="10757" max="11006" width="9.109375" style="3"/>
    <col min="11007" max="11007" width="9.33203125" style="3" customWidth="1"/>
    <col min="11008" max="11008" width="27.44140625" style="3" customWidth="1"/>
    <col min="11009" max="11009" width="49.5546875" style="3" customWidth="1"/>
    <col min="11010" max="11010" width="13.109375" style="3" customWidth="1"/>
    <col min="11011" max="11012" width="11.88671875" style="3" customWidth="1"/>
    <col min="11013" max="11262" width="9.109375" style="3"/>
    <col min="11263" max="11263" width="9.33203125" style="3" customWidth="1"/>
    <col min="11264" max="11264" width="27.44140625" style="3" customWidth="1"/>
    <col min="11265" max="11265" width="49.5546875" style="3" customWidth="1"/>
    <col min="11266" max="11266" width="13.109375" style="3" customWidth="1"/>
    <col min="11267" max="11268" width="11.88671875" style="3" customWidth="1"/>
    <col min="11269" max="11518" width="9.109375" style="3"/>
    <col min="11519" max="11519" width="9.33203125" style="3" customWidth="1"/>
    <col min="11520" max="11520" width="27.44140625" style="3" customWidth="1"/>
    <col min="11521" max="11521" width="49.5546875" style="3" customWidth="1"/>
    <col min="11522" max="11522" width="13.109375" style="3" customWidth="1"/>
    <col min="11523" max="11524" width="11.88671875" style="3" customWidth="1"/>
    <col min="11525" max="11774" width="9.109375" style="3"/>
    <col min="11775" max="11775" width="9.33203125" style="3" customWidth="1"/>
    <col min="11776" max="11776" width="27.44140625" style="3" customWidth="1"/>
    <col min="11777" max="11777" width="49.5546875" style="3" customWidth="1"/>
    <col min="11778" max="11778" width="13.109375" style="3" customWidth="1"/>
    <col min="11779" max="11780" width="11.88671875" style="3" customWidth="1"/>
    <col min="11781" max="12030" width="9.109375" style="3"/>
    <col min="12031" max="12031" width="9.33203125" style="3" customWidth="1"/>
    <col min="12032" max="12032" width="27.44140625" style="3" customWidth="1"/>
    <col min="12033" max="12033" width="49.5546875" style="3" customWidth="1"/>
    <col min="12034" max="12034" width="13.109375" style="3" customWidth="1"/>
    <col min="12035" max="12036" width="11.88671875" style="3" customWidth="1"/>
    <col min="12037" max="12286" width="9.109375" style="3"/>
    <col min="12287" max="12287" width="9.33203125" style="3" customWidth="1"/>
    <col min="12288" max="12288" width="27.44140625" style="3" customWidth="1"/>
    <col min="12289" max="12289" width="49.5546875" style="3" customWidth="1"/>
    <col min="12290" max="12290" width="13.109375" style="3" customWidth="1"/>
    <col min="12291" max="12292" width="11.88671875" style="3" customWidth="1"/>
    <col min="12293" max="12542" width="9.109375" style="3"/>
    <col min="12543" max="12543" width="9.33203125" style="3" customWidth="1"/>
    <col min="12544" max="12544" width="27.44140625" style="3" customWidth="1"/>
    <col min="12545" max="12545" width="49.5546875" style="3" customWidth="1"/>
    <col min="12546" max="12546" width="13.109375" style="3" customWidth="1"/>
    <col min="12547" max="12548" width="11.88671875" style="3" customWidth="1"/>
    <col min="12549" max="12798" width="9.109375" style="3"/>
    <col min="12799" max="12799" width="9.33203125" style="3" customWidth="1"/>
    <col min="12800" max="12800" width="27.44140625" style="3" customWidth="1"/>
    <col min="12801" max="12801" width="49.5546875" style="3" customWidth="1"/>
    <col min="12802" max="12802" width="13.109375" style="3" customWidth="1"/>
    <col min="12803" max="12804" width="11.88671875" style="3" customWidth="1"/>
    <col min="12805" max="13054" width="9.109375" style="3"/>
    <col min="13055" max="13055" width="9.33203125" style="3" customWidth="1"/>
    <col min="13056" max="13056" width="27.44140625" style="3" customWidth="1"/>
    <col min="13057" max="13057" width="49.5546875" style="3" customWidth="1"/>
    <col min="13058" max="13058" width="13.109375" style="3" customWidth="1"/>
    <col min="13059" max="13060" width="11.88671875" style="3" customWidth="1"/>
    <col min="13061" max="13310" width="9.109375" style="3"/>
    <col min="13311" max="13311" width="9.33203125" style="3" customWidth="1"/>
    <col min="13312" max="13312" width="27.44140625" style="3" customWidth="1"/>
    <col min="13313" max="13313" width="49.5546875" style="3" customWidth="1"/>
    <col min="13314" max="13314" width="13.109375" style="3" customWidth="1"/>
    <col min="13315" max="13316" width="11.88671875" style="3" customWidth="1"/>
    <col min="13317" max="13566" width="9.109375" style="3"/>
    <col min="13567" max="13567" width="9.33203125" style="3" customWidth="1"/>
    <col min="13568" max="13568" width="27.44140625" style="3" customWidth="1"/>
    <col min="13569" max="13569" width="49.5546875" style="3" customWidth="1"/>
    <col min="13570" max="13570" width="13.109375" style="3" customWidth="1"/>
    <col min="13571" max="13572" width="11.88671875" style="3" customWidth="1"/>
    <col min="13573" max="13822" width="9.109375" style="3"/>
    <col min="13823" max="13823" width="9.33203125" style="3" customWidth="1"/>
    <col min="13824" max="13824" width="27.44140625" style="3" customWidth="1"/>
    <col min="13825" max="13825" width="49.5546875" style="3" customWidth="1"/>
    <col min="13826" max="13826" width="13.109375" style="3" customWidth="1"/>
    <col min="13827" max="13828" width="11.88671875" style="3" customWidth="1"/>
    <col min="13829" max="14078" width="9.109375" style="3"/>
    <col min="14079" max="14079" width="9.33203125" style="3" customWidth="1"/>
    <col min="14080" max="14080" width="27.44140625" style="3" customWidth="1"/>
    <col min="14081" max="14081" width="49.5546875" style="3" customWidth="1"/>
    <col min="14082" max="14082" width="13.109375" style="3" customWidth="1"/>
    <col min="14083" max="14084" width="11.88671875" style="3" customWidth="1"/>
    <col min="14085" max="14334" width="9.109375" style="3"/>
    <col min="14335" max="14335" width="9.33203125" style="3" customWidth="1"/>
    <col min="14336" max="14336" width="27.44140625" style="3" customWidth="1"/>
    <col min="14337" max="14337" width="49.5546875" style="3" customWidth="1"/>
    <col min="14338" max="14338" width="13.109375" style="3" customWidth="1"/>
    <col min="14339" max="14340" width="11.88671875" style="3" customWidth="1"/>
    <col min="14341" max="14590" width="9.109375" style="3"/>
    <col min="14591" max="14591" width="9.33203125" style="3" customWidth="1"/>
    <col min="14592" max="14592" width="27.44140625" style="3" customWidth="1"/>
    <col min="14593" max="14593" width="49.5546875" style="3" customWidth="1"/>
    <col min="14594" max="14594" width="13.109375" style="3" customWidth="1"/>
    <col min="14595" max="14596" width="11.88671875" style="3" customWidth="1"/>
    <col min="14597" max="14846" width="9.109375" style="3"/>
    <col min="14847" max="14847" width="9.33203125" style="3" customWidth="1"/>
    <col min="14848" max="14848" width="27.44140625" style="3" customWidth="1"/>
    <col min="14849" max="14849" width="49.5546875" style="3" customWidth="1"/>
    <col min="14850" max="14850" width="13.109375" style="3" customWidth="1"/>
    <col min="14851" max="14852" width="11.88671875" style="3" customWidth="1"/>
    <col min="14853" max="15102" width="9.109375" style="3"/>
    <col min="15103" max="15103" width="9.33203125" style="3" customWidth="1"/>
    <col min="15104" max="15104" width="27.44140625" style="3" customWidth="1"/>
    <col min="15105" max="15105" width="49.5546875" style="3" customWidth="1"/>
    <col min="15106" max="15106" width="13.109375" style="3" customWidth="1"/>
    <col min="15107" max="15108" width="11.88671875" style="3" customWidth="1"/>
    <col min="15109" max="15358" width="9.109375" style="3"/>
    <col min="15359" max="15359" width="9.33203125" style="3" customWidth="1"/>
    <col min="15360" max="15360" width="27.44140625" style="3" customWidth="1"/>
    <col min="15361" max="15361" width="49.5546875" style="3" customWidth="1"/>
    <col min="15362" max="15362" width="13.109375" style="3" customWidth="1"/>
    <col min="15363" max="15364" width="11.88671875" style="3" customWidth="1"/>
    <col min="15365" max="15614" width="9.109375" style="3"/>
    <col min="15615" max="15615" width="9.33203125" style="3" customWidth="1"/>
    <col min="15616" max="15616" width="27.44140625" style="3" customWidth="1"/>
    <col min="15617" max="15617" width="49.5546875" style="3" customWidth="1"/>
    <col min="15618" max="15618" width="13.109375" style="3" customWidth="1"/>
    <col min="15619" max="15620" width="11.88671875" style="3" customWidth="1"/>
    <col min="15621" max="15870" width="9.109375" style="3"/>
    <col min="15871" max="15871" width="9.33203125" style="3" customWidth="1"/>
    <col min="15872" max="15872" width="27.44140625" style="3" customWidth="1"/>
    <col min="15873" max="15873" width="49.5546875" style="3" customWidth="1"/>
    <col min="15874" max="15874" width="13.109375" style="3" customWidth="1"/>
    <col min="15875" max="15876" width="11.88671875" style="3" customWidth="1"/>
    <col min="15877" max="16126" width="9.109375" style="3"/>
    <col min="16127" max="16127" width="9.33203125" style="3" customWidth="1"/>
    <col min="16128" max="16128" width="27.44140625" style="3" customWidth="1"/>
    <col min="16129" max="16129" width="49.5546875" style="3" customWidth="1"/>
    <col min="16130" max="16130" width="13.109375" style="3" customWidth="1"/>
    <col min="16131" max="16132" width="11.88671875" style="3" customWidth="1"/>
    <col min="16133" max="16384" width="9.109375" style="3"/>
  </cols>
  <sheetData>
    <row r="1" spans="1:5" ht="14.4" customHeight="1" x14ac:dyDescent="0.25">
      <c r="B1" s="38"/>
      <c r="C1" s="39" t="s">
        <v>25</v>
      </c>
      <c r="D1" s="39"/>
    </row>
    <row r="2" spans="1:5" x14ac:dyDescent="0.25">
      <c r="A2" s="42" t="s">
        <v>1</v>
      </c>
      <c r="B2" s="42"/>
      <c r="C2" s="42"/>
      <c r="D2" s="42"/>
    </row>
    <row r="3" spans="1:5" ht="17.399999999999999" customHeight="1" x14ac:dyDescent="0.25">
      <c r="A3" s="42" t="s">
        <v>39</v>
      </c>
      <c r="B3" s="42"/>
      <c r="C3" s="42"/>
      <c r="D3" s="42"/>
    </row>
    <row r="4" spans="1:5" s="4" customFormat="1" ht="15.6" customHeight="1" x14ac:dyDescent="0.3">
      <c r="A4" s="43" t="s">
        <v>2</v>
      </c>
      <c r="B4" s="43"/>
      <c r="C4" s="43"/>
      <c r="D4" s="43"/>
    </row>
    <row r="5" spans="1:5" s="4" customFormat="1" ht="19.2" customHeight="1" x14ac:dyDescent="0.3">
      <c r="A5" s="43" t="s">
        <v>32</v>
      </c>
      <c r="B5" s="43"/>
      <c r="C5" s="43"/>
      <c r="D5" s="43"/>
    </row>
    <row r="6" spans="1:5" s="4" customFormat="1" ht="21" customHeight="1" x14ac:dyDescent="0.35">
      <c r="A6" s="44" t="s">
        <v>31</v>
      </c>
      <c r="B6" s="40"/>
      <c r="C6" s="40"/>
      <c r="D6" s="40"/>
    </row>
    <row r="7" spans="1:5" s="4" customFormat="1" ht="19.8" customHeight="1" x14ac:dyDescent="0.35">
      <c r="A7" s="45" t="s">
        <v>33</v>
      </c>
      <c r="B7" s="45"/>
      <c r="C7" s="45"/>
      <c r="D7" s="45"/>
    </row>
    <row r="8" spans="1:5" s="6" customFormat="1" ht="40.799999999999997" customHeight="1" x14ac:dyDescent="0.3">
      <c r="A8" s="5" t="s">
        <v>3</v>
      </c>
      <c r="B8" s="5" t="s">
        <v>34</v>
      </c>
      <c r="C8" s="5" t="s">
        <v>35</v>
      </c>
      <c r="D8" s="5" t="s">
        <v>4</v>
      </c>
    </row>
    <row r="9" spans="1:5" s="1" customFormat="1" ht="19.2" customHeight="1" x14ac:dyDescent="0.35">
      <c r="A9" s="7" t="s">
        <v>20</v>
      </c>
      <c r="B9" s="28">
        <f>SUM(B10:B12)</f>
        <v>6191</v>
      </c>
      <c r="C9" s="28">
        <f>SUM(C10:C13)</f>
        <v>6700.4999999999991</v>
      </c>
      <c r="D9" s="8">
        <f>C9/B9</f>
        <v>1.0822968825714745</v>
      </c>
    </row>
    <row r="10" spans="1:5" s="1" customFormat="1" ht="15.6" x14ac:dyDescent="0.3">
      <c r="A10" s="9" t="s">
        <v>27</v>
      </c>
      <c r="B10" s="29">
        <v>6191</v>
      </c>
      <c r="C10" s="30">
        <v>2711.6</v>
      </c>
      <c r="D10" s="10">
        <f t="shared" ref="D10:D16" si="0">C10/B10</f>
        <v>0.43799063156194473</v>
      </c>
      <c r="E10" s="11"/>
    </row>
    <row r="11" spans="1:5" s="1" customFormat="1" ht="31.2" x14ac:dyDescent="0.3">
      <c r="A11" s="9" t="s">
        <v>28</v>
      </c>
      <c r="B11" s="29">
        <v>0</v>
      </c>
      <c r="C11" s="30">
        <v>2362.6</v>
      </c>
      <c r="D11" s="10">
        <v>0</v>
      </c>
      <c r="E11" s="11"/>
    </row>
    <row r="12" spans="1:5" s="15" customFormat="1" ht="16.2" customHeight="1" x14ac:dyDescent="0.3">
      <c r="A12" s="13" t="s">
        <v>24</v>
      </c>
      <c r="B12" s="29">
        <v>0</v>
      </c>
      <c r="C12" s="30">
        <v>1640.6</v>
      </c>
      <c r="D12" s="10">
        <v>0</v>
      </c>
      <c r="E12" s="14"/>
    </row>
    <row r="13" spans="1:5" s="15" customFormat="1" ht="16.2" customHeight="1" x14ac:dyDescent="0.3">
      <c r="A13" s="13" t="s">
        <v>38</v>
      </c>
      <c r="B13" s="29">
        <v>0</v>
      </c>
      <c r="C13" s="30">
        <v>-14.3</v>
      </c>
      <c r="D13" s="10"/>
      <c r="E13" s="14"/>
    </row>
    <row r="14" spans="1:5" s="17" customFormat="1" ht="18" x14ac:dyDescent="0.35">
      <c r="A14" s="7" t="s">
        <v>5</v>
      </c>
      <c r="B14" s="31">
        <f>SUM(B15:B17)</f>
        <v>413783.30000000005</v>
      </c>
      <c r="C14" s="28">
        <f>SUM(C15:C17)</f>
        <v>204419.8</v>
      </c>
      <c r="D14" s="8">
        <f t="shared" si="0"/>
        <v>0.4940262209712184</v>
      </c>
      <c r="E14" s="16"/>
    </row>
    <row r="15" spans="1:5" s="17" customFormat="1" ht="15.6" x14ac:dyDescent="0.3">
      <c r="A15" s="9" t="s">
        <v>26</v>
      </c>
      <c r="B15" s="29">
        <v>322229.40000000002</v>
      </c>
      <c r="C15" s="30">
        <v>161115</v>
      </c>
      <c r="D15" s="10">
        <f t="shared" si="0"/>
        <v>0.50000093101374354</v>
      </c>
      <c r="E15" s="16"/>
    </row>
    <row r="16" spans="1:5" ht="15.6" x14ac:dyDescent="0.3">
      <c r="A16" s="20" t="s">
        <v>6</v>
      </c>
      <c r="B16" s="32">
        <v>91553.9</v>
      </c>
      <c r="C16" s="30">
        <v>43304.800000000003</v>
      </c>
      <c r="D16" s="10">
        <f t="shared" si="0"/>
        <v>0.47299787338387556</v>
      </c>
      <c r="E16" s="19"/>
    </row>
    <row r="17" spans="1:5" ht="43.8" customHeight="1" x14ac:dyDescent="0.3">
      <c r="A17" s="21" t="s">
        <v>7</v>
      </c>
      <c r="B17" s="32">
        <v>0</v>
      </c>
      <c r="C17" s="33">
        <v>0</v>
      </c>
      <c r="D17" s="26">
        <v>0</v>
      </c>
    </row>
    <row r="18" spans="1:5" ht="16.2" x14ac:dyDescent="0.35">
      <c r="A18" s="22" t="s">
        <v>8</v>
      </c>
      <c r="B18" s="34">
        <f>B9+B14</f>
        <v>419974.30000000005</v>
      </c>
      <c r="C18" s="35">
        <f>C9+C14</f>
        <v>211120.3</v>
      </c>
      <c r="D18" s="23">
        <f>C18/B18</f>
        <v>0.50269814129102652</v>
      </c>
    </row>
    <row r="19" spans="1:5" s="4" customFormat="1" ht="24.6" customHeight="1" x14ac:dyDescent="0.35">
      <c r="A19" s="40" t="s">
        <v>30</v>
      </c>
      <c r="B19" s="40"/>
      <c r="C19" s="40"/>
      <c r="D19" s="40"/>
    </row>
    <row r="20" spans="1:5" s="4" customFormat="1" ht="18" x14ac:dyDescent="0.35">
      <c r="A20" s="41" t="s">
        <v>36</v>
      </c>
      <c r="B20" s="41"/>
      <c r="C20" s="41"/>
      <c r="D20" s="41"/>
    </row>
    <row r="21" spans="1:5" ht="42" customHeight="1" x14ac:dyDescent="0.25">
      <c r="A21" s="5" t="s">
        <v>9</v>
      </c>
      <c r="B21" s="5" t="s">
        <v>34</v>
      </c>
      <c r="C21" s="5" t="s">
        <v>35</v>
      </c>
      <c r="D21" s="5" t="s">
        <v>4</v>
      </c>
    </row>
    <row r="22" spans="1:5" ht="15.6" x14ac:dyDescent="0.3">
      <c r="A22" s="12" t="s">
        <v>10</v>
      </c>
      <c r="B22" s="30">
        <v>49279.199999999997</v>
      </c>
      <c r="C22" s="30">
        <v>21263.5</v>
      </c>
      <c r="D22" s="10">
        <f>C22/B22</f>
        <v>0.43149036510332961</v>
      </c>
      <c r="E22" s="19"/>
    </row>
    <row r="23" spans="1:5" ht="30.6" customHeight="1" x14ac:dyDescent="0.3">
      <c r="A23" s="24" t="s">
        <v>11</v>
      </c>
      <c r="B23" s="30">
        <v>319.8</v>
      </c>
      <c r="C23" s="30">
        <v>101</v>
      </c>
      <c r="D23" s="10">
        <f t="shared" ref="D23:D31" si="1">C23/B23</f>
        <v>0.31582238899312071</v>
      </c>
      <c r="E23" s="19"/>
    </row>
    <row r="24" spans="1:5" ht="15.6" x14ac:dyDescent="0.3">
      <c r="A24" s="12" t="s">
        <v>12</v>
      </c>
      <c r="B24" s="30">
        <v>121954.7</v>
      </c>
      <c r="C24" s="30">
        <v>39428.300000000003</v>
      </c>
      <c r="D24" s="10">
        <f t="shared" si="1"/>
        <v>0.32330283293714801</v>
      </c>
      <c r="E24" s="19"/>
    </row>
    <row r="25" spans="1:5" ht="15.6" x14ac:dyDescent="0.3">
      <c r="A25" s="12" t="s">
        <v>13</v>
      </c>
      <c r="B25" s="30">
        <v>186621</v>
      </c>
      <c r="C25" s="30">
        <v>47964.9</v>
      </c>
      <c r="D25" s="10">
        <f t="shared" si="1"/>
        <v>0.25701769897278443</v>
      </c>
      <c r="E25" s="19"/>
    </row>
    <row r="26" spans="1:5" ht="15.6" x14ac:dyDescent="0.3">
      <c r="A26" s="12" t="s">
        <v>14</v>
      </c>
      <c r="B26" s="30">
        <v>3259.3</v>
      </c>
      <c r="C26" s="30">
        <v>731.1</v>
      </c>
      <c r="D26" s="10">
        <f t="shared" si="1"/>
        <v>0.22431196882766238</v>
      </c>
      <c r="E26" s="19"/>
    </row>
    <row r="27" spans="1:5" ht="15.6" x14ac:dyDescent="0.3">
      <c r="A27" s="12" t="s">
        <v>15</v>
      </c>
      <c r="B27" s="30">
        <v>31119.7</v>
      </c>
      <c r="C27" s="30">
        <v>13587.4</v>
      </c>
      <c r="D27" s="10">
        <f t="shared" si="1"/>
        <v>0.43661731957570282</v>
      </c>
      <c r="E27" s="19"/>
    </row>
    <row r="28" spans="1:5" ht="15.6" x14ac:dyDescent="0.3">
      <c r="A28" s="18" t="s">
        <v>16</v>
      </c>
      <c r="B28" s="30">
        <v>29332.6</v>
      </c>
      <c r="C28" s="30">
        <v>12564.2</v>
      </c>
      <c r="D28" s="10">
        <f t="shared" si="1"/>
        <v>0.42833570839270985</v>
      </c>
      <c r="E28" s="19"/>
    </row>
    <row r="29" spans="1:5" ht="15.6" x14ac:dyDescent="0.3">
      <c r="A29" s="20" t="s">
        <v>17</v>
      </c>
      <c r="B29" s="30">
        <v>24539.7</v>
      </c>
      <c r="C29" s="30">
        <v>10636.1</v>
      </c>
      <c r="D29" s="10">
        <f t="shared" si="1"/>
        <v>0.43342420648989188</v>
      </c>
      <c r="E29" s="19"/>
    </row>
    <row r="30" spans="1:5" ht="15.6" x14ac:dyDescent="0.3">
      <c r="A30" s="20" t="s">
        <v>18</v>
      </c>
      <c r="B30" s="30">
        <v>10188.5</v>
      </c>
      <c r="C30" s="30">
        <v>4448</v>
      </c>
      <c r="D30" s="10">
        <f t="shared" si="1"/>
        <v>0.43657064337242968</v>
      </c>
      <c r="E30" s="19"/>
    </row>
    <row r="31" spans="1:5" ht="16.2" x14ac:dyDescent="0.35">
      <c r="A31" s="22" t="s">
        <v>19</v>
      </c>
      <c r="B31" s="36">
        <f>SUM(B22:B30)</f>
        <v>456614.5</v>
      </c>
      <c r="C31" s="36">
        <f>C22+C23+C24+C25++C26+C27+C28+C29+C30</f>
        <v>150724.50000000003</v>
      </c>
      <c r="D31" s="23">
        <f t="shared" si="1"/>
        <v>0.33009135715138266</v>
      </c>
    </row>
    <row r="32" spans="1:5" s="4" customFormat="1" ht="25.8" customHeight="1" x14ac:dyDescent="0.35">
      <c r="A32" s="40" t="s">
        <v>29</v>
      </c>
      <c r="B32" s="40"/>
      <c r="C32" s="40"/>
      <c r="D32" s="40"/>
    </row>
    <row r="33" spans="1:4" s="4" customFormat="1" ht="18" x14ac:dyDescent="0.35">
      <c r="A33" s="41" t="s">
        <v>37</v>
      </c>
      <c r="B33" s="41"/>
      <c r="C33" s="41"/>
      <c r="D33" s="41"/>
    </row>
    <row r="34" spans="1:4" ht="42.6" customHeight="1" x14ac:dyDescent="0.25">
      <c r="A34" s="5" t="s">
        <v>0</v>
      </c>
      <c r="B34" s="5" t="s">
        <v>34</v>
      </c>
      <c r="C34" s="5" t="s">
        <v>35</v>
      </c>
      <c r="D34" s="5" t="s">
        <v>4</v>
      </c>
    </row>
    <row r="35" spans="1:4" ht="33" customHeight="1" x14ac:dyDescent="0.35">
      <c r="A35" s="25" t="s">
        <v>21</v>
      </c>
      <c r="B35" s="37">
        <f>B36+B37</f>
        <v>36640.199999999953</v>
      </c>
      <c r="C35" s="37">
        <f>C36+C37</f>
        <v>-60395.799999999988</v>
      </c>
      <c r="D35" s="2"/>
    </row>
    <row r="36" spans="1:4" ht="15.6" x14ac:dyDescent="0.3">
      <c r="A36" s="12" t="s">
        <v>22</v>
      </c>
      <c r="B36" s="29">
        <f>-(B18)</f>
        <v>-419974.30000000005</v>
      </c>
      <c r="C36" s="29">
        <v>-211120.3</v>
      </c>
      <c r="D36" s="27">
        <f t="shared" ref="D36:D37" si="2">C36/B36</f>
        <v>0.50269814129102652</v>
      </c>
    </row>
    <row r="37" spans="1:4" ht="15.6" x14ac:dyDescent="0.3">
      <c r="A37" s="12" t="s">
        <v>23</v>
      </c>
      <c r="B37" s="29">
        <f>B31</f>
        <v>456614.5</v>
      </c>
      <c r="C37" s="29">
        <v>150724.5</v>
      </c>
      <c r="D37" s="27">
        <f t="shared" si="2"/>
        <v>0.3300913571513826</v>
      </c>
    </row>
  </sheetData>
  <mergeCells count="11">
    <mergeCell ref="C1:D1"/>
    <mergeCell ref="A19:D19"/>
    <mergeCell ref="A32:D32"/>
    <mergeCell ref="A33:D33"/>
    <mergeCell ref="A2:D2"/>
    <mergeCell ref="A4:D4"/>
    <mergeCell ref="A5:D5"/>
    <mergeCell ref="A6:D6"/>
    <mergeCell ref="A3:D3"/>
    <mergeCell ref="A20:D20"/>
    <mergeCell ref="A7:D7"/>
  </mergeCells>
  <printOptions horizontalCentered="1"/>
  <pageMargins left="0" right="0" top="0" bottom="0" header="0.11811023622047245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2022-07-19T13:12:59Z</dcterms:modified>
</cp:coreProperties>
</file>