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38382F9-47C8-4EA6-8847-2B76D32BE3A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C9" i="1" l="1"/>
  <c r="C31" i="1" l="1"/>
  <c r="B37" i="1"/>
  <c r="C14" i="1" l="1"/>
  <c r="B14" i="1" l="1"/>
  <c r="B9" i="1"/>
  <c r="D15" i="1" l="1"/>
  <c r="D22" i="1" l="1"/>
  <c r="D23" i="1" l="1"/>
  <c r="D24" i="1"/>
  <c r="D25" i="1"/>
  <c r="D26" i="1"/>
  <c r="D27" i="1"/>
  <c r="D28" i="1"/>
  <c r="D29" i="1"/>
  <c r="D30" i="1"/>
  <c r="D10" i="1"/>
  <c r="D16" i="1"/>
  <c r="C18" i="1"/>
  <c r="D37" i="1" l="1"/>
  <c r="C35" i="1"/>
  <c r="D31" i="1"/>
  <c r="D14" i="1"/>
  <c r="D9" i="1"/>
  <c r="B18" i="1"/>
  <c r="D18" i="1" l="1"/>
  <c r="B36" i="1"/>
  <c r="B35" i="1"/>
  <c r="D36" i="1" l="1"/>
</calcChain>
</file>

<file path=xl/sharedStrings.xml><?xml version="1.0" encoding="utf-8"?>
<sst xmlns="http://schemas.openxmlformats.org/spreadsheetml/2006/main" count="46" uniqueCount="40">
  <si>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</si>
  <si>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</si>
  <si>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</si>
  <si>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</si>
  <si>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</si>
  <si>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</si>
  <si>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</si>
  <si>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</si>
  <si>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</si>
  <si>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</si>
  <si>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</si>
  <si>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</si>
  <si>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</si>
  <si>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</si>
  <si>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</si>
  <si>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</si>
  <si>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</si>
  <si>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</si>
  <si>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</si>
  <si>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</si>
  <si>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</si>
  <si>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</si>
  <si>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</si>
  <si>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</si>
  <si>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Штрафы, санкции, возмещение ущерба</t>
  </si>
  <si>
    <t>Приложение №3</t>
  </si>
  <si>
    <t xml:space="preserve">             Дотации</t>
  </si>
  <si>
    <t xml:space="preserve">из них: Налоги на доходы с физических лиц </t>
  </si>
  <si>
    <t xml:space="preserve">               Доходы от оказания платных услуг и компесации затрат государства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</si>
  <si>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</si>
  <si>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</si>
  <si>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</si>
  <si>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Петергоф за I полугодие 2022 года</t>
  </si>
  <si>
    <t>по состоянию на 1 июля2022 года</t>
  </si>
  <si>
    <r>
      <t xml:space="preserve">Утверждено по бюджету на 01.07.2022,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</si>
  <si>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01.07.2022,
</t>
    </r>
    <r>
      <rPr>
        <sz val="10"/>
        <rFont val="Times New Roman"/>
        <family val="1"/>
        <charset val="204"/>
      </rPr>
      <t>тыс.руб.</t>
    </r>
  </si>
  <si>
    <t xml:space="preserve">             по состоянию на 1 июля 2022 года</t>
  </si>
  <si>
    <t>финансирования дефицита по состоянию на 1 июля 2022 года</t>
  </si>
  <si>
    <t>Прочие неналоговые доходы</t>
  </si>
  <si>
    <t>от "19" июля 2022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</si>
</sst>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="85" zoomScaleNormal="85" workbookViewId="0">
      <selection activeCell="A3" sqref="A3:D3"/>
    </sheetView>
  </sheetViews>
  <sheetFormatPr defaultColWidth="9.109375" defaultRowHeight="13.8" x14ac:dyDescent="0.25"/>
  <cols>
    <col min="1" max="1" width="48.44140625" style="3" customWidth="1"/>
    <col min="2" max="2" width="21.21875" style="3" customWidth="1"/>
    <col min="3" max="3" width="17.21875" style="3" customWidth="1"/>
    <col min="4" max="4" width="17.88671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8"/>
      <c r="C1" s="39" t="s">
        <v>25</v>
      </c>
      <c r="D1" s="39"/>
    </row>
    <row r="2" spans="1:5" x14ac:dyDescent="0.25">
      <c r="A2" s="42" t="s">
        <v>1</v>
      </c>
      <c r="B2" s="42"/>
      <c r="C2" s="42"/>
      <c r="D2" s="42"/>
    </row>
    <row r="3" spans="1:5" ht="17.399999999999999" customHeight="1" x14ac:dyDescent="0.25">
      <c r="A3" s="42" t="s">
        <v>39</v>
      </c>
      <c r="B3" s="42"/>
      <c r="C3" s="42"/>
      <c r="D3" s="42"/>
    </row>
    <row r="4" spans="1:5" s="4" customFormat="1" ht="15.6" customHeight="1" x14ac:dyDescent="0.3">
      <c r="A4" s="43" t="s">
        <v>2</v>
      </c>
      <c r="B4" s="43"/>
      <c r="C4" s="43"/>
      <c r="D4" s="43"/>
    </row>
    <row r="5" spans="1:5" s="4" customFormat="1" ht="19.2" customHeight="1" x14ac:dyDescent="0.3">
      <c r="A5" s="43" t="s">
        <v>32</v>
      </c>
      <c r="B5" s="43"/>
      <c r="C5" s="43"/>
      <c r="D5" s="43"/>
    </row>
    <row r="6" spans="1:5" s="4" customFormat="1" ht="21" customHeight="1" x14ac:dyDescent="0.35">
      <c r="A6" s="44" t="s">
        <v>31</v>
      </c>
      <c r="B6" s="40"/>
      <c r="C6" s="40"/>
      <c r="D6" s="40"/>
    </row>
    <row r="7" spans="1:5" s="4" customFormat="1" ht="19.8" customHeight="1" x14ac:dyDescent="0.35">
      <c r="A7" s="45" t="s">
        <v>33</v>
      </c>
      <c r="B7" s="45"/>
      <c r="C7" s="45"/>
      <c r="D7" s="45"/>
    </row>
    <row r="8" spans="1:5" s="6" customFormat="1" ht="40.799999999999997" customHeight="1" x14ac:dyDescent="0.3">
      <c r="A8" s="5" t="s">
        <v>3</v>
      </c>
      <c r="B8" s="5" t="s">
        <v>34</v>
      </c>
      <c r="C8" s="5" t="s">
        <v>35</v>
      </c>
      <c r="D8" s="5" t="s">
        <v>4</v>
      </c>
    </row>
    <row r="9" spans="1:5" s="1" customFormat="1" ht="19.2" customHeight="1" x14ac:dyDescent="0.35">
      <c r="A9" s="7" t="s">
        <v>20</v>
      </c>
      <c r="B9" s="28">
        <f>SUM(B10:B12)</f>
        <v>6191</v>
      </c>
      <c r="C9" s="28">
        <f>SUM(C10:C13)</f>
        <v>6700.4999999999991</v>
      </c>
      <c r="D9" s="8">
        <f>C9/B9</f>
        <v>1.0822968825714745</v>
      </c>
    </row>
    <row r="10" spans="1:5" s="1" customFormat="1" ht="15.6" x14ac:dyDescent="0.3">
      <c r="A10" s="9" t="s">
        <v>27</v>
      </c>
      <c r="B10" s="29">
        <v>6191</v>
      </c>
      <c r="C10" s="30">
        <v>2711.6</v>
      </c>
      <c r="D10" s="10">
        <f t="shared" ref="D10:D16" si="0">C10/B10</f>
        <v>0.43799063156194473</v>
      </c>
      <c r="E10" s="11"/>
    </row>
    <row r="11" spans="1:5" s="1" customFormat="1" ht="31.2" x14ac:dyDescent="0.3">
      <c r="A11" s="9" t="s">
        <v>28</v>
      </c>
      <c r="B11" s="29">
        <v>0</v>
      </c>
      <c r="C11" s="30">
        <v>2362.6</v>
      </c>
      <c r="D11" s="10">
        <v>0</v>
      </c>
      <c r="E11" s="11"/>
    </row>
    <row r="12" spans="1:5" s="15" customFormat="1" ht="16.2" customHeight="1" x14ac:dyDescent="0.3">
      <c r="A12" s="13" t="s">
        <v>24</v>
      </c>
      <c r="B12" s="29">
        <v>0</v>
      </c>
      <c r="C12" s="30">
        <v>1640.6</v>
      </c>
      <c r="D12" s="10">
        <v>0</v>
      </c>
      <c r="E12" s="14"/>
    </row>
    <row r="13" spans="1:5" s="15" customFormat="1" ht="16.2" customHeight="1" x14ac:dyDescent="0.3">
      <c r="A13" s="13" t="s">
        <v>38</v>
      </c>
      <c r="B13" s="29">
        <v>0</v>
      </c>
      <c r="C13" s="30">
        <v>-14.3</v>
      </c>
      <c r="D13" s="10"/>
      <c r="E13" s="14"/>
    </row>
    <row r="14" spans="1:5" s="17" customFormat="1" ht="18" x14ac:dyDescent="0.35">
      <c r="A14" s="7" t="s">
        <v>5</v>
      </c>
      <c r="B14" s="31">
        <f>SUM(B15:B17)</f>
        <v>413783.30000000005</v>
      </c>
      <c r="C14" s="28">
        <f>SUM(C15:C17)</f>
        <v>204419.8</v>
      </c>
      <c r="D14" s="8">
        <f t="shared" si="0"/>
        <v>0.4940262209712184</v>
      </c>
      <c r="E14" s="16"/>
    </row>
    <row r="15" spans="1:5" s="17" customFormat="1" ht="15.6" x14ac:dyDescent="0.3">
      <c r="A15" s="9" t="s">
        <v>26</v>
      </c>
      <c r="B15" s="29">
        <v>322229.40000000002</v>
      </c>
      <c r="C15" s="30">
        <v>161115</v>
      </c>
      <c r="D15" s="10">
        <f t="shared" si="0"/>
        <v>0.50000093101374354</v>
      </c>
      <c r="E15" s="16"/>
    </row>
    <row r="16" spans="1:5" ht="15.6" x14ac:dyDescent="0.3">
      <c r="A16" s="20" t="s">
        <v>6</v>
      </c>
      <c r="B16" s="32">
        <v>91553.9</v>
      </c>
      <c r="C16" s="30">
        <v>43304.800000000003</v>
      </c>
      <c r="D16" s="10">
        <f t="shared" si="0"/>
        <v>0.47299787338387556</v>
      </c>
      <c r="E16" s="19"/>
    </row>
    <row r="17" spans="1:5" ht="43.8" customHeight="1" x14ac:dyDescent="0.3">
      <c r="A17" s="21" t="s">
        <v>7</v>
      </c>
      <c r="B17" s="32">
        <v>0</v>
      </c>
      <c r="C17" s="33">
        <v>0</v>
      </c>
      <c r="D17" s="26">
        <v>0</v>
      </c>
    </row>
    <row r="18" spans="1:5" ht="16.2" x14ac:dyDescent="0.35">
      <c r="A18" s="22" t="s">
        <v>8</v>
      </c>
      <c r="B18" s="34">
        <f>B9+B14</f>
        <v>419974.30000000005</v>
      </c>
      <c r="C18" s="35">
        <f>C9+C14</f>
        <v>211120.3</v>
      </c>
      <c r="D18" s="23">
        <f>C18/B18</f>
        <v>0.50269814129102652</v>
      </c>
    </row>
    <row r="19" spans="1:5" s="4" customFormat="1" ht="24.6" customHeight="1" x14ac:dyDescent="0.35">
      <c r="A19" s="40" t="s">
        <v>30</v>
      </c>
      <c r="B19" s="40"/>
      <c r="C19" s="40"/>
      <c r="D19" s="40"/>
    </row>
    <row r="20" spans="1:5" s="4" customFormat="1" ht="18" x14ac:dyDescent="0.35">
      <c r="A20" s="41" t="s">
        <v>36</v>
      </c>
      <c r="B20" s="41"/>
      <c r="C20" s="41"/>
      <c r="D20" s="41"/>
    </row>
    <row r="21" spans="1:5" ht="42" customHeight="1" x14ac:dyDescent="0.25">
      <c r="A21" s="5" t="s">
        <v>9</v>
      </c>
      <c r="B21" s="5" t="s">
        <v>34</v>
      </c>
      <c r="C21" s="5" t="s">
        <v>35</v>
      </c>
      <c r="D21" s="5" t="s">
        <v>4</v>
      </c>
    </row>
    <row r="22" spans="1:5" ht="15.6" x14ac:dyDescent="0.3">
      <c r="A22" s="12" t="s">
        <v>10</v>
      </c>
      <c r="B22" s="30">
        <v>49279.199999999997</v>
      </c>
      <c r="C22" s="30">
        <v>21263.5</v>
      </c>
      <c r="D22" s="10">
        <f>C22/B22</f>
        <v>0.43149036510332961</v>
      </c>
      <c r="E22" s="19"/>
    </row>
    <row r="23" spans="1:5" ht="30.6" customHeight="1" x14ac:dyDescent="0.3">
      <c r="A23" s="24" t="s">
        <v>11</v>
      </c>
      <c r="B23" s="30">
        <v>319.8</v>
      </c>
      <c r="C23" s="30">
        <v>101</v>
      </c>
      <c r="D23" s="10">
        <f t="shared" ref="D23:D31" si="1">C23/B23</f>
        <v>0.31582238899312071</v>
      </c>
      <c r="E23" s="19"/>
    </row>
    <row r="24" spans="1:5" ht="15.6" x14ac:dyDescent="0.3">
      <c r="A24" s="12" t="s">
        <v>12</v>
      </c>
      <c r="B24" s="30">
        <v>121954.7</v>
      </c>
      <c r="C24" s="30">
        <v>39428.300000000003</v>
      </c>
      <c r="D24" s="10">
        <f t="shared" si="1"/>
        <v>0.32330283293714801</v>
      </c>
      <c r="E24" s="19"/>
    </row>
    <row r="25" spans="1:5" ht="15.6" x14ac:dyDescent="0.3">
      <c r="A25" s="12" t="s">
        <v>13</v>
      </c>
      <c r="B25" s="30">
        <v>186621</v>
      </c>
      <c r="C25" s="30">
        <v>47964.9</v>
      </c>
      <c r="D25" s="10">
        <f t="shared" si="1"/>
        <v>0.25701769897278443</v>
      </c>
      <c r="E25" s="19"/>
    </row>
    <row r="26" spans="1:5" ht="15.6" x14ac:dyDescent="0.3">
      <c r="A26" s="12" t="s">
        <v>14</v>
      </c>
      <c r="B26" s="30">
        <v>3259.3</v>
      </c>
      <c r="C26" s="30">
        <v>731.1</v>
      </c>
      <c r="D26" s="10">
        <f t="shared" si="1"/>
        <v>0.22431196882766238</v>
      </c>
      <c r="E26" s="19"/>
    </row>
    <row r="27" spans="1:5" ht="15.6" x14ac:dyDescent="0.3">
      <c r="A27" s="12" t="s">
        <v>15</v>
      </c>
      <c r="B27" s="30">
        <v>31119.7</v>
      </c>
      <c r="C27" s="30">
        <v>13587.4</v>
      </c>
      <c r="D27" s="10">
        <f t="shared" si="1"/>
        <v>0.43661731957570282</v>
      </c>
      <c r="E27" s="19"/>
    </row>
    <row r="28" spans="1:5" ht="15.6" x14ac:dyDescent="0.3">
      <c r="A28" s="18" t="s">
        <v>16</v>
      </c>
      <c r="B28" s="30">
        <v>29332.6</v>
      </c>
      <c r="C28" s="30">
        <v>12564.2</v>
      </c>
      <c r="D28" s="10">
        <f t="shared" si="1"/>
        <v>0.42833570839270985</v>
      </c>
      <c r="E28" s="19"/>
    </row>
    <row r="29" spans="1:5" ht="15.6" x14ac:dyDescent="0.3">
      <c r="A29" s="20" t="s">
        <v>17</v>
      </c>
      <c r="B29" s="30">
        <v>24539.7</v>
      </c>
      <c r="C29" s="30">
        <v>10636.1</v>
      </c>
      <c r="D29" s="10">
        <f t="shared" si="1"/>
        <v>0.43342420648989188</v>
      </c>
      <c r="E29" s="19"/>
    </row>
    <row r="30" spans="1:5" ht="15.6" x14ac:dyDescent="0.3">
      <c r="A30" s="20" t="s">
        <v>18</v>
      </c>
      <c r="B30" s="30">
        <v>10188.5</v>
      </c>
      <c r="C30" s="30">
        <v>4448</v>
      </c>
      <c r="D30" s="10">
        <f t="shared" si="1"/>
        <v>0.43657064337242968</v>
      </c>
      <c r="E30" s="19"/>
    </row>
    <row r="31" spans="1:5" ht="16.2" x14ac:dyDescent="0.35">
      <c r="A31" s="22" t="s">
        <v>19</v>
      </c>
      <c r="B31" s="36">
        <f>SUM(B22:B30)</f>
        <v>456614.5</v>
      </c>
      <c r="C31" s="36">
        <f>C22+C23+C24+C25++C26+C27+C28+C29+C30</f>
        <v>150724.50000000003</v>
      </c>
      <c r="D31" s="23">
        <f t="shared" si="1"/>
        <v>0.33009135715138266</v>
      </c>
    </row>
    <row r="32" spans="1:5" s="4" customFormat="1" ht="25.8" customHeight="1" x14ac:dyDescent="0.35">
      <c r="A32" s="40" t="s">
        <v>29</v>
      </c>
      <c r="B32" s="40"/>
      <c r="C32" s="40"/>
      <c r="D32" s="40"/>
    </row>
    <row r="33" spans="1:4" s="4" customFormat="1" ht="18" x14ac:dyDescent="0.35">
      <c r="A33" s="41" t="s">
        <v>37</v>
      </c>
      <c r="B33" s="41"/>
      <c r="C33" s="41"/>
      <c r="D33" s="41"/>
    </row>
    <row r="34" spans="1:4" ht="42.6" customHeight="1" x14ac:dyDescent="0.25">
      <c r="A34" s="5" t="s">
        <v>0</v>
      </c>
      <c r="B34" s="5" t="s">
        <v>34</v>
      </c>
      <c r="C34" s="5" t="s">
        <v>35</v>
      </c>
      <c r="D34" s="5" t="s">
        <v>4</v>
      </c>
    </row>
    <row r="35" spans="1:4" ht="33" customHeight="1" x14ac:dyDescent="0.35">
      <c r="A35" s="25" t="s">
        <v>21</v>
      </c>
      <c r="B35" s="37">
        <f>B36+B37</f>
        <v>36640.199999999953</v>
      </c>
      <c r="C35" s="37">
        <f>C36+C37</f>
        <v>-60395.799999999988</v>
      </c>
      <c r="D35" s="2"/>
    </row>
    <row r="36" spans="1:4" ht="15.6" x14ac:dyDescent="0.3">
      <c r="A36" s="12" t="s">
        <v>22</v>
      </c>
      <c r="B36" s="29">
        <f>-(B18)</f>
        <v>-419974.30000000005</v>
      </c>
      <c r="C36" s="29">
        <v>-211120.3</v>
      </c>
      <c r="D36" s="27">
        <f t="shared" ref="D36:D37" si="2">C36/B36</f>
        <v>0.50269814129102652</v>
      </c>
    </row>
    <row r="37" spans="1:4" ht="15.6" x14ac:dyDescent="0.3">
      <c r="A37" s="12" t="s">
        <v>23</v>
      </c>
      <c r="B37" s="29">
        <f>B31</f>
        <v>456614.5</v>
      </c>
      <c r="C37" s="29">
        <v>150724.5</v>
      </c>
      <c r="D37" s="27">
        <f t="shared" si="2"/>
        <v>0.3300913571513826</v>
      </c>
    </row>
  </sheetData>
  <mergeCells count="11">
    <mergeCell ref="C1:D1"/>
    <mergeCell ref="A19:D19"/>
    <mergeCell ref="A32:D32"/>
    <mergeCell ref="A33:D33"/>
    <mergeCell ref="A2:D2"/>
    <mergeCell ref="A4:D4"/>
    <mergeCell ref="A5:D5"/>
    <mergeCell ref="A6:D6"/>
    <mergeCell ref="A3:D3"/>
    <mergeCell ref="A20:D20"/>
    <mergeCell ref="A7:D7"/>
  </mergeCells>
  <printOptions horizontalCentered="1"/>
  <pageMargins left="0" right="0" top="0" bottom="0" header="0.11811023622047245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2022-07-19T13:12:59Z</dcterms:modified>
</cp:coreProperties>
</file>